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Información programática/"/>
    </mc:Choice>
  </mc:AlternateContent>
  <xr:revisionPtr revIDLastSave="0" documentId="8_{DE9D68FD-96CB-4E54-B362-4456ACAFCE9C}" xr6:coauthVersionLast="47" xr6:coauthVersionMax="47" xr10:uidLastSave="{00000000-0000-0000-0000-000000000000}"/>
  <bookViews>
    <workbookView xWindow="-120" yWindow="-120" windowWidth="29040" windowHeight="15840" xr2:uid="{20EEF42B-668F-4229-9666-31602921F039}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bmin002" localSheetId="0">[1]ECABR!#REF!</definedName>
    <definedName name="bmin002">[1]ECABR!#REF!</definedName>
    <definedName name="cba" localSheetId="0">[2]TOTAL!#REF!</definedName>
    <definedName name="cba">[2]TOTAL!#REF!</definedName>
    <definedName name="ccc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MAoa">[1]ECABR!#REF!</definedName>
    <definedName name="N" localSheetId="0">#REF!</definedName>
    <definedName name="N">#REF!</definedName>
    <definedName name="NOTAS" localSheetId="0">[1]ECABR!#REF!</definedName>
    <definedName name="NOTAS">[1]ECABR!#REF!</definedName>
    <definedName name="REPORTO" localSheetId="0">#REF!</definedName>
    <definedName name="REPORTO">#REF!</definedName>
    <definedName name="sa">[2]TOTAL!#REF!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v">[1]ECABR!#REF!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O26" i="1"/>
  <c r="N26" i="1"/>
  <c r="J26" i="1"/>
  <c r="P26" i="1" s="1"/>
  <c r="P25" i="1"/>
  <c r="O25" i="1"/>
  <c r="N25" i="1"/>
  <c r="J25" i="1"/>
  <c r="P24" i="1"/>
  <c r="O24" i="1"/>
  <c r="N24" i="1"/>
  <c r="J24" i="1"/>
  <c r="O23" i="1"/>
  <c r="N23" i="1"/>
  <c r="J23" i="1"/>
  <c r="O22" i="1"/>
  <c r="N22" i="1"/>
  <c r="J22" i="1"/>
  <c r="P22" i="1" s="1"/>
  <c r="P21" i="1"/>
  <c r="O21" i="1"/>
  <c r="N21" i="1"/>
  <c r="J21" i="1"/>
  <c r="P20" i="1"/>
  <c r="O20" i="1"/>
  <c r="N20" i="1"/>
  <c r="J20" i="1"/>
  <c r="P19" i="1"/>
  <c r="O19" i="1"/>
  <c r="N19" i="1"/>
  <c r="J19" i="1"/>
  <c r="P18" i="1"/>
  <c r="O18" i="1"/>
  <c r="N18" i="1"/>
  <c r="J18" i="1"/>
  <c r="P17" i="1"/>
  <c r="O17" i="1"/>
  <c r="N17" i="1"/>
  <c r="J17" i="1"/>
  <c r="P16" i="1"/>
  <c r="O16" i="1"/>
  <c r="N16" i="1"/>
  <c r="J16" i="1"/>
  <c r="P15" i="1"/>
  <c r="O15" i="1"/>
  <c r="N15" i="1"/>
  <c r="J15" i="1"/>
  <c r="P14" i="1"/>
  <c r="O14" i="1"/>
  <c r="N14" i="1"/>
  <c r="N27" i="1" s="1"/>
  <c r="J14" i="1"/>
  <c r="N13" i="1"/>
  <c r="M12" i="1"/>
  <c r="L12" i="1"/>
  <c r="K12" i="1"/>
  <c r="O12" i="1" s="1"/>
  <c r="J12" i="1"/>
  <c r="I12" i="1"/>
  <c r="H12" i="1"/>
  <c r="P12" i="1" l="1"/>
  <c r="N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N8" authorId="0" shapeId="0" xr:uid="{C93CF921-8828-45AA-BB90-C8F007C8D4EE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<sst xmlns="http://schemas.openxmlformats.org/spreadsheetml/2006/main" count="65" uniqueCount="52">
  <si>
    <t>PROGRAMAS Y PROYECTOS DE INVERSIÓN</t>
  </si>
  <si>
    <t>Del 1 de Enero al 30 de Septiembre de 2022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</si>
  <si>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</si>
  <si>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</si>
  <si>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</si>
  <si>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</si>
  <si>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</si>
  <si>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</si>
  <si>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</si>
  <si>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</si>
  <si>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</si>
  <si>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</si>
  <si>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</si>
  <si>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</si>
  <si>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</si>
  <si>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</si>
  <si>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Ejercido</t>
  </si>
  <si>
    <t>Devengado/ Aprobado</t>
  </si>
  <si>
    <t>Devengado/ Modificado</t>
  </si>
  <si>
    <t>3 = (1 + 2 )</t>
  </si>
  <si>
    <t>6 = ( 3 - 7 )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</si>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</sst>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2" applyFont="1" applyFill="1" applyAlignment="1">
      <alignment horizontal="center"/>
    </xf>
    <xf numFmtId="0" fontId="3" fillId="0" borderId="0" xfId="2" applyFont="1"/>
    <xf numFmtId="0" fontId="4" fillId="3" borderId="0" xfId="2" applyFont="1" applyFill="1"/>
    <xf numFmtId="0" fontId="3" fillId="3" borderId="0" xfId="2" applyFont="1" applyFill="1"/>
    <xf numFmtId="0" fontId="2" fillId="3" borderId="0" xfId="2" applyFont="1" applyFill="1" applyAlignment="1">
      <alignment horizontal="right"/>
    </xf>
    <xf numFmtId="0" fontId="2" fillId="3" borderId="1" xfId="2" applyFont="1" applyFill="1" applyBorder="1" applyProtection="1">
      <protection locked="0"/>
    </xf>
    <xf numFmtId="0" fontId="2" fillId="3" borderId="1" xfId="2" applyFont="1" applyFill="1" applyBorder="1"/>
    <xf numFmtId="0" fontId="3" fillId="3" borderId="1" xfId="2" applyFont="1" applyFill="1" applyBorder="1"/>
    <xf numFmtId="0" fontId="4" fillId="3" borderId="1" xfId="2" applyFont="1" applyFill="1" applyBorder="1"/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left"/>
    </xf>
    <xf numFmtId="0" fontId="5" fillId="2" borderId="8" xfId="2" applyFont="1" applyFill="1" applyBorder="1" applyAlignment="1">
      <alignment horizontal="left"/>
    </xf>
    <xf numFmtId="0" fontId="2" fillId="2" borderId="1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wrapText="1"/>
    </xf>
    <xf numFmtId="0" fontId="2" fillId="2" borderId="1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49" fontId="2" fillId="2" borderId="9" xfId="2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left" vertical="center" wrapText="1"/>
    </xf>
    <xf numFmtId="0" fontId="3" fillId="3" borderId="0" xfId="2" applyFont="1" applyFill="1" applyAlignment="1">
      <alignment horizontal="left" vertical="center" wrapText="1"/>
    </xf>
    <xf numFmtId="0" fontId="3" fillId="3" borderId="11" xfId="2" applyFont="1" applyFill="1" applyBorder="1" applyAlignment="1">
      <alignment horizontal="left" vertical="center" wrapText="1"/>
    </xf>
    <xf numFmtId="0" fontId="3" fillId="3" borderId="11" xfId="2" applyFont="1" applyFill="1" applyBorder="1" applyAlignment="1">
      <alignment horizontal="right" vertical="center" wrapText="1"/>
    </xf>
    <xf numFmtId="0" fontId="3" fillId="3" borderId="12" xfId="2" applyFont="1" applyFill="1" applyBorder="1" applyAlignment="1">
      <alignment horizontal="right" vertical="center" wrapText="1"/>
    </xf>
    <xf numFmtId="0" fontId="3" fillId="3" borderId="5" xfId="2" applyFont="1" applyFill="1" applyBorder="1" applyAlignment="1">
      <alignment horizontal="right" vertical="center" wrapText="1"/>
    </xf>
    <xf numFmtId="0" fontId="3" fillId="3" borderId="12" xfId="2" applyFont="1" applyFill="1" applyBorder="1"/>
    <xf numFmtId="0" fontId="3" fillId="0" borderId="12" xfId="2" applyFont="1" applyBorder="1"/>
    <xf numFmtId="0" fontId="3" fillId="3" borderId="10" xfId="2" applyFont="1" applyFill="1" applyBorder="1" applyAlignment="1">
      <alignment horizontal="justify" vertical="center" wrapText="1"/>
    </xf>
    <xf numFmtId="0" fontId="3" fillId="3" borderId="0" xfId="2" applyFont="1" applyFill="1" applyAlignment="1">
      <alignment horizontal="justify" vertical="center" wrapText="1"/>
    </xf>
    <xf numFmtId="0" fontId="3" fillId="3" borderId="11" xfId="2" applyFont="1" applyFill="1" applyBorder="1" applyAlignment="1">
      <alignment horizontal="justify" vertical="center" wrapText="1"/>
    </xf>
    <xf numFmtId="0" fontId="5" fillId="3" borderId="11" xfId="2" applyFont="1" applyFill="1" applyBorder="1" applyAlignment="1">
      <alignment horizontal="right" vertical="center" wrapText="1"/>
    </xf>
    <xf numFmtId="0" fontId="5" fillId="3" borderId="0" xfId="2" applyFont="1" applyFill="1" applyAlignment="1">
      <alignment horizontal="right" vertical="center" wrapText="1"/>
    </xf>
    <xf numFmtId="164" fontId="5" fillId="3" borderId="12" xfId="2" applyNumberFormat="1" applyFont="1" applyFill="1" applyBorder="1" applyAlignment="1">
      <alignment horizontal="right" vertical="center" wrapText="1"/>
    </xf>
    <xf numFmtId="10" fontId="3" fillId="3" borderId="12" xfId="3" applyNumberFormat="1" applyFont="1" applyFill="1" applyBorder="1"/>
    <xf numFmtId="10" fontId="3" fillId="0" borderId="12" xfId="3" applyNumberFormat="1" applyFont="1" applyBorder="1"/>
    <xf numFmtId="0" fontId="3" fillId="3" borderId="0" xfId="2" applyFont="1" applyFill="1" applyAlignment="1">
      <alignment horizontal="justify" vertical="center" wrapText="1"/>
    </xf>
    <xf numFmtId="0" fontId="3" fillId="3" borderId="11" xfId="2" applyFont="1" applyFill="1" applyBorder="1" applyAlignment="1">
      <alignment horizontal="justify" vertical="center" wrapText="1"/>
    </xf>
    <xf numFmtId="0" fontId="3" fillId="3" borderId="10" xfId="2" applyFont="1" applyFill="1" applyBorder="1" applyAlignment="1">
      <alignment horizontal="right" vertical="center" wrapText="1"/>
    </xf>
    <xf numFmtId="164" fontId="3" fillId="3" borderId="12" xfId="4" applyNumberFormat="1" applyFont="1" applyFill="1" applyBorder="1" applyAlignment="1">
      <alignment horizontal="right" vertical="top" wrapText="1"/>
    </xf>
    <xf numFmtId="164" fontId="3" fillId="3" borderId="11" xfId="4" applyNumberFormat="1" applyFont="1" applyFill="1" applyBorder="1" applyAlignment="1">
      <alignment horizontal="right" vertical="top" wrapText="1"/>
    </xf>
    <xf numFmtId="0" fontId="3" fillId="0" borderId="10" xfId="2" applyFont="1" applyBorder="1"/>
    <xf numFmtId="0" fontId="3" fillId="0" borderId="11" xfId="2" applyFont="1" applyBorder="1"/>
    <xf numFmtId="49" fontId="3" fillId="3" borderId="0" xfId="2" applyNumberFormat="1" applyFont="1" applyFill="1" applyAlignment="1">
      <alignment horizontal="right" vertical="center" wrapText="1"/>
    </xf>
    <xf numFmtId="164" fontId="3" fillId="0" borderId="12" xfId="4" applyNumberFormat="1" applyFont="1" applyBorder="1"/>
    <xf numFmtId="164" fontId="3" fillId="0" borderId="0" xfId="4" applyNumberFormat="1" applyFont="1"/>
    <xf numFmtId="164" fontId="3" fillId="0" borderId="12" xfId="4" applyNumberFormat="1" applyFont="1" applyFill="1" applyBorder="1" applyAlignment="1">
      <alignment horizontal="right" vertical="top" wrapText="1"/>
    </xf>
    <xf numFmtId="0" fontId="5" fillId="3" borderId="0" xfId="2" applyFont="1" applyFill="1"/>
    <xf numFmtId="0" fontId="5" fillId="3" borderId="6" xfId="2" applyFont="1" applyFill="1" applyBorder="1" applyAlignment="1">
      <alignment horizontal="justify" vertical="center" wrapText="1"/>
    </xf>
    <xf numFmtId="0" fontId="5" fillId="3" borderId="7" xfId="2" applyFont="1" applyFill="1" applyBorder="1" applyAlignment="1">
      <alignment horizontal="left" vertical="center" wrapText="1" indent="3"/>
    </xf>
    <xf numFmtId="0" fontId="5" fillId="3" borderId="8" xfId="2" applyFont="1" applyFill="1" applyBorder="1" applyAlignment="1">
      <alignment horizontal="left" vertical="center" wrapText="1" indent="3"/>
    </xf>
    <xf numFmtId="0" fontId="5" fillId="3" borderId="9" xfId="2" applyFont="1" applyFill="1" applyBorder="1" applyAlignment="1">
      <alignment horizontal="right" vertical="center" wrapText="1"/>
    </xf>
    <xf numFmtId="164" fontId="5" fillId="3" borderId="9" xfId="2" applyNumberFormat="1" applyFont="1" applyFill="1" applyBorder="1" applyAlignment="1">
      <alignment horizontal="right" vertical="center" wrapText="1"/>
    </xf>
    <xf numFmtId="9" fontId="5" fillId="3" borderId="6" xfId="3" applyFont="1" applyFill="1" applyBorder="1" applyAlignment="1">
      <alignment horizontal="center"/>
    </xf>
    <xf numFmtId="9" fontId="5" fillId="3" borderId="8" xfId="3" applyFont="1" applyFill="1" applyBorder="1" applyAlignment="1">
      <alignment horizontal="center"/>
    </xf>
    <xf numFmtId="0" fontId="5" fillId="0" borderId="0" xfId="2" applyFont="1"/>
    <xf numFmtId="0" fontId="6" fillId="3" borderId="0" xfId="2" applyFont="1" applyFill="1"/>
    <xf numFmtId="43" fontId="3" fillId="3" borderId="0" xfId="1" applyFont="1" applyFill="1"/>
    <xf numFmtId="4" fontId="3" fillId="0" borderId="0" xfId="2" applyNumberFormat="1" applyFont="1"/>
    <xf numFmtId="0" fontId="8" fillId="0" borderId="0" xfId="2" applyFont="1"/>
    <xf numFmtId="0" fontId="3" fillId="0" borderId="0" xfId="2" applyFont="1" applyAlignment="1">
      <alignment horizontal="center"/>
    </xf>
    <xf numFmtId="0" fontId="5" fillId="3" borderId="0" xfId="2" applyFont="1" applyFill="1" applyAlignment="1" applyProtection="1">
      <alignment horizontal="center"/>
      <protection locked="0"/>
    </xf>
    <xf numFmtId="0" fontId="5" fillId="3" borderId="0" xfId="2" applyFont="1" applyFill="1" applyAlignment="1">
      <alignment horizontal="center"/>
    </xf>
    <xf numFmtId="0" fontId="2" fillId="3" borderId="0" xfId="2" applyFont="1" applyFill="1" applyAlignment="1" applyProtection="1">
      <alignment horizontal="center" vertical="top" wrapText="1"/>
      <protection locked="0"/>
    </xf>
  </cellXfs>
  <cellStyles count="5">
    <cellStyle name="Millares" xfId="1" builtinId="3"/>
    <cellStyle name="Millares 16" xfId="4" xr:uid="{2058E726-F5CF-4A98-99D8-71531A226016}"/>
    <cellStyle name="Normal" xfId="0" builtinId="0"/>
    <cellStyle name="Normal 15 6" xfId="2" xr:uid="{9E0CB9A4-822C-4653-98EE-E4610A42862E}"/>
    <cellStyle name="Porcentaje 4" xfId="3" xr:uid="{7326AF77-F954-4B16-9CCB-8A93A415C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295269</xdr:colOff>
      <xdr:row>36</xdr:row>
      <xdr:rowOff>133349</xdr:rowOff>
    </xdr:from>
    <xdr:to>
      <xdr:col>15</xdr:col>
      <xdr:colOff>619126</xdr:colOff>
      <xdr:row>45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2956646-28C8-4982-B181-7E0933B3679E}"/>
            </a:ext>
          </a:extLst>
        </xdr:cNvPr>
        <xdr:cNvSpPr txBox="1"/>
      </xdr:nvSpPr>
      <xdr:spPr>
        <a:xfrm>
          <a:off x="9324969" y="6362699"/>
          <a:ext cx="4133857" cy="1343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4</xdr:col>
      <xdr:colOff>232833</xdr:colOff>
      <xdr:row>36</xdr:row>
      <xdr:rowOff>95250</xdr:rowOff>
    </xdr:from>
    <xdr:to>
      <xdr:col>8</xdr:col>
      <xdr:colOff>105834</xdr:colOff>
      <xdr:row>43</xdr:row>
      <xdr:rowOff>31750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39B67B89-3D8C-449E-A401-0A395A61A8B2}"/>
            </a:ext>
          </a:extLst>
        </xdr:cNvPr>
        <xdr:cNvSpPr txBox="1"/>
      </xdr:nvSpPr>
      <xdr:spPr>
        <a:xfrm>
          <a:off x="2299758" y="6324600"/>
          <a:ext cx="3844926" cy="1069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3ER%20TRIMESTRE%20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93D94-B1A6-4586-8CF8-021EBA7B9B08}">
  <sheetPr>
    <pageSetUpPr fitToPage="1"/>
  </sheetPr>
  <dimension ref="A1:P34"/>
  <sheetViews>
    <sheetView showGridLines="0" tabSelected="1" view="pageLayout" zoomScale="90" zoomScaleNormal="85" zoomScalePageLayoutView="90" workbookViewId="0">
      <selection activeCell="K14" sqref="K14"/>
    </sheetView>
  </sheetViews>
  <sheetFormatPr baseColWidth="10" defaultColWidth="10.28515625" defaultRowHeight="12.75" x14ac:dyDescent="0.2"/>
  <cols>
    <col min="1" max="1" width="2.140625" style="4" customWidth="1"/>
    <col min="2" max="3" width="3.7109375" style="2" customWidth="1"/>
    <col min="4" max="4" width="21.7109375" style="2" customWidth="1"/>
    <col min="5" max="5" width="13.5703125" style="2" customWidth="1"/>
    <col min="6" max="6" width="23.140625" style="2" customWidth="1"/>
    <col min="7" max="7" width="7.42578125" style="2" customWidth="1"/>
    <col min="8" max="8" width="16.28515625" style="2" customWidth="1"/>
    <col min="9" max="9" width="15.42578125" style="2" customWidth="1"/>
    <col min="10" max="10" width="15" style="2" bestFit="1" customWidth="1"/>
    <col min="11" max="11" width="14.85546875" style="2" customWidth="1"/>
    <col min="12" max="13" width="15" style="2" customWidth="1"/>
    <col min="14" max="14" width="14.85546875" style="2" customWidth="1"/>
    <col min="15" max="15" width="12.85546875" style="4" customWidth="1"/>
    <col min="16" max="16" width="11.140625" style="2" customWidth="1"/>
    <col min="17" max="17" width="7.140625" style="2" customWidth="1"/>
    <col min="18" max="16384" width="10.28515625" style="2"/>
  </cols>
  <sheetData>
    <row r="1" spans="2:16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6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3.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0.25" customHeight="1" x14ac:dyDescent="0.2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4" customFormat="1" ht="8.2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s="4" customFormat="1" ht="24" customHeight="1" x14ac:dyDescent="0.2">
      <c r="D6" s="5" t="s">
        <v>2</v>
      </c>
      <c r="E6" s="6" t="s">
        <v>3</v>
      </c>
      <c r="F6" s="6"/>
      <c r="G6" s="7"/>
      <c r="H6" s="6"/>
      <c r="I6" s="6"/>
      <c r="J6" s="6"/>
      <c r="K6" s="8"/>
      <c r="L6" s="8"/>
      <c r="M6" s="9"/>
      <c r="N6" s="3"/>
    </row>
    <row r="7" spans="2:16" s="4" customFormat="1" ht="8.2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6" ht="15" customHeight="1" x14ac:dyDescent="0.2">
      <c r="B8" s="10" t="s">
        <v>4</v>
      </c>
      <c r="C8" s="11"/>
      <c r="D8" s="12"/>
      <c r="E8" s="13" t="s">
        <v>5</v>
      </c>
      <c r="F8" s="14"/>
      <c r="G8" s="13" t="s">
        <v>6</v>
      </c>
      <c r="H8" s="15" t="s">
        <v>7</v>
      </c>
      <c r="I8" s="16"/>
      <c r="J8" s="16"/>
      <c r="K8" s="16"/>
      <c r="L8" s="16"/>
      <c r="M8" s="17"/>
      <c r="N8" s="18" t="s">
        <v>8</v>
      </c>
      <c r="O8" s="19" t="s">
        <v>9</v>
      </c>
      <c r="P8" s="20"/>
    </row>
    <row r="9" spans="2:16" ht="38.25" x14ac:dyDescent="0.2">
      <c r="B9" s="21"/>
      <c r="C9" s="22"/>
      <c r="D9" s="23"/>
      <c r="E9" s="24"/>
      <c r="F9" s="25" t="s">
        <v>10</v>
      </c>
      <c r="G9" s="24"/>
      <c r="H9" s="26" t="s">
        <v>11</v>
      </c>
      <c r="I9" s="26" t="s">
        <v>12</v>
      </c>
      <c r="J9" s="26" t="s">
        <v>13</v>
      </c>
      <c r="K9" s="26" t="s">
        <v>14</v>
      </c>
      <c r="L9" s="26" t="s">
        <v>15</v>
      </c>
      <c r="M9" s="26" t="s">
        <v>16</v>
      </c>
      <c r="N9" s="18"/>
      <c r="O9" s="27" t="s">
        <v>17</v>
      </c>
      <c r="P9" s="27" t="s">
        <v>18</v>
      </c>
    </row>
    <row r="10" spans="2:16" ht="15.75" customHeight="1" x14ac:dyDescent="0.2">
      <c r="B10" s="28"/>
      <c r="C10" s="29"/>
      <c r="D10" s="30"/>
      <c r="E10" s="31"/>
      <c r="F10" s="32"/>
      <c r="G10" s="31"/>
      <c r="H10" s="26">
        <v>1</v>
      </c>
      <c r="I10" s="26">
        <v>2</v>
      </c>
      <c r="J10" s="26" t="s">
        <v>19</v>
      </c>
      <c r="K10" s="26">
        <v>5</v>
      </c>
      <c r="L10" s="26">
        <v>6</v>
      </c>
      <c r="M10" s="26">
        <v>7</v>
      </c>
      <c r="N10" s="26" t="s">
        <v>20</v>
      </c>
      <c r="O10" s="33" t="s">
        <v>21</v>
      </c>
      <c r="P10" s="33" t="s">
        <v>22</v>
      </c>
    </row>
    <row r="11" spans="2:16" ht="15" customHeight="1" x14ac:dyDescent="0.2">
      <c r="B11" s="34"/>
      <c r="C11" s="35"/>
      <c r="D11" s="36"/>
      <c r="E11" s="37"/>
      <c r="F11" s="37"/>
      <c r="G11" s="38"/>
      <c r="H11" s="38"/>
      <c r="I11" s="38"/>
      <c r="J11" s="38"/>
      <c r="K11" s="39"/>
      <c r="L11" s="39"/>
      <c r="M11" s="37"/>
      <c r="N11" s="38"/>
      <c r="O11" s="40"/>
      <c r="P11" s="41"/>
    </row>
    <row r="12" spans="2:16" x14ac:dyDescent="0.2">
      <c r="B12" s="42"/>
      <c r="C12" s="43"/>
      <c r="D12" s="44"/>
      <c r="E12" s="45"/>
      <c r="F12" s="45"/>
      <c r="G12" s="46"/>
      <c r="H12" s="47">
        <f>SUM(H14:H26)</f>
        <v>28374937.000000004</v>
      </c>
      <c r="I12" s="47">
        <f t="shared" ref="I12:N12" si="0">SUM(I14:I26)</f>
        <v>28786160.450000003</v>
      </c>
      <c r="J12" s="47">
        <f t="shared" si="0"/>
        <v>57161097.450000003</v>
      </c>
      <c r="K12" s="47">
        <f t="shared" si="0"/>
        <v>115766.23</v>
      </c>
      <c r="L12" s="47">
        <f t="shared" si="0"/>
        <v>25374873.180000003</v>
      </c>
      <c r="M12" s="47">
        <f t="shared" si="0"/>
        <v>25630507.140000001</v>
      </c>
      <c r="N12" s="47">
        <f t="shared" si="0"/>
        <v>31530590.31000001</v>
      </c>
      <c r="O12" s="48">
        <f>K12/H12</f>
        <v>4.0798761949674099E-3</v>
      </c>
      <c r="P12" s="49">
        <f>K12/J12</f>
        <v>2.0252625503081553E-3</v>
      </c>
    </row>
    <row r="13" spans="2:16" x14ac:dyDescent="0.2">
      <c r="B13" s="42"/>
      <c r="C13" s="50"/>
      <c r="D13" s="51" t="s">
        <v>23</v>
      </c>
      <c r="E13" s="37"/>
      <c r="F13" s="37"/>
      <c r="G13" s="52"/>
      <c r="H13" s="53"/>
      <c r="I13" s="53"/>
      <c r="J13" s="54"/>
      <c r="K13" s="53"/>
      <c r="L13" s="53"/>
      <c r="M13" s="54"/>
      <c r="N13" s="53">
        <f>+J13-K13</f>
        <v>0</v>
      </c>
      <c r="O13" s="48"/>
      <c r="P13" s="49"/>
    </row>
    <row r="14" spans="2:16" x14ac:dyDescent="0.2">
      <c r="B14" s="55"/>
      <c r="C14" s="50"/>
      <c r="D14" s="51"/>
      <c r="E14" s="41" t="s">
        <v>24</v>
      </c>
      <c r="F14" s="56" t="s">
        <v>25</v>
      </c>
      <c r="G14" s="57" t="s">
        <v>26</v>
      </c>
      <c r="H14" s="58">
        <v>6237665.1799999997</v>
      </c>
      <c r="I14" s="58">
        <v>4211281.8000000007</v>
      </c>
      <c r="J14" s="54">
        <f t="shared" ref="J14:J26" si="1">+H14+I14</f>
        <v>10448946.98</v>
      </c>
      <c r="K14" s="58">
        <v>19238.150000000001</v>
      </c>
      <c r="L14" s="58">
        <v>4492889.3099999996</v>
      </c>
      <c r="M14" s="59">
        <v>4515963.82</v>
      </c>
      <c r="N14" s="60">
        <f>+J14-M14</f>
        <v>5932983.1600000001</v>
      </c>
      <c r="O14" s="48">
        <f t="shared" ref="O14:O26" si="2">K14/H14</f>
        <v>3.0841908702768819E-3</v>
      </c>
      <c r="P14" s="49">
        <f t="shared" ref="P14:P22" si="3">K14/J14</f>
        <v>1.8411568205698753E-3</v>
      </c>
    </row>
    <row r="15" spans="2:16" x14ac:dyDescent="0.2">
      <c r="B15" s="55"/>
      <c r="C15" s="43"/>
      <c r="D15" s="44"/>
      <c r="E15" s="41" t="s">
        <v>27</v>
      </c>
      <c r="F15" s="56" t="s">
        <v>28</v>
      </c>
      <c r="G15" s="57" t="s">
        <v>26</v>
      </c>
      <c r="H15" s="58">
        <v>1499293.93</v>
      </c>
      <c r="I15" s="58">
        <v>1123055.3999999999</v>
      </c>
      <c r="J15" s="54">
        <f t="shared" si="1"/>
        <v>2622349.33</v>
      </c>
      <c r="K15" s="58"/>
      <c r="L15" s="58">
        <v>1128389.67</v>
      </c>
      <c r="M15" s="59">
        <v>1128389.71</v>
      </c>
      <c r="N15" s="60">
        <f t="shared" ref="N15:N26" si="4">+J15-M15</f>
        <v>1493959.62</v>
      </c>
      <c r="O15" s="48">
        <f t="shared" si="2"/>
        <v>0</v>
      </c>
      <c r="P15" s="49">
        <f t="shared" si="3"/>
        <v>0</v>
      </c>
    </row>
    <row r="16" spans="2:16" x14ac:dyDescent="0.2">
      <c r="B16" s="55"/>
      <c r="C16" s="50"/>
      <c r="D16" s="51"/>
      <c r="E16" s="41" t="s">
        <v>29</v>
      </c>
      <c r="F16" s="56" t="s">
        <v>30</v>
      </c>
      <c r="G16" s="57" t="s">
        <v>26</v>
      </c>
      <c r="H16" s="58">
        <v>1529256.82</v>
      </c>
      <c r="I16" s="58">
        <v>2916222.23</v>
      </c>
      <c r="J16" s="54">
        <f t="shared" si="1"/>
        <v>4445479.05</v>
      </c>
      <c r="K16" s="58"/>
      <c r="L16" s="58">
        <v>1716101.85</v>
      </c>
      <c r="M16" s="59">
        <v>1716101.85</v>
      </c>
      <c r="N16" s="60">
        <f t="shared" si="4"/>
        <v>2729377.1999999997</v>
      </c>
      <c r="O16" s="48">
        <f t="shared" si="2"/>
        <v>0</v>
      </c>
      <c r="P16" s="49">
        <f t="shared" si="3"/>
        <v>0</v>
      </c>
    </row>
    <row r="17" spans="1:16" x14ac:dyDescent="0.2">
      <c r="B17" s="55"/>
      <c r="C17" s="50"/>
      <c r="D17" s="51"/>
      <c r="E17" s="41" t="s">
        <v>31</v>
      </c>
      <c r="F17" s="56" t="s">
        <v>32</v>
      </c>
      <c r="G17" s="57" t="s">
        <v>26</v>
      </c>
      <c r="H17" s="58">
        <v>785784.59</v>
      </c>
      <c r="I17" s="58">
        <v>333361.67999999993</v>
      </c>
      <c r="J17" s="54">
        <f t="shared" si="1"/>
        <v>1119146.27</v>
      </c>
      <c r="K17" s="58"/>
      <c r="L17" s="58">
        <v>630520.81999999995</v>
      </c>
      <c r="M17" s="59">
        <v>630520.81999999995</v>
      </c>
      <c r="N17" s="60">
        <f t="shared" si="4"/>
        <v>488625.45000000007</v>
      </c>
      <c r="O17" s="48">
        <f t="shared" si="2"/>
        <v>0</v>
      </c>
      <c r="P17" s="49">
        <f t="shared" si="3"/>
        <v>0</v>
      </c>
    </row>
    <row r="18" spans="1:16" x14ac:dyDescent="0.2">
      <c r="B18" s="55"/>
      <c r="C18" s="50"/>
      <c r="D18" s="51"/>
      <c r="E18" s="41" t="s">
        <v>33</v>
      </c>
      <c r="F18" s="56" t="s">
        <v>34</v>
      </c>
      <c r="G18" s="57" t="s">
        <v>26</v>
      </c>
      <c r="H18" s="58">
        <v>942545.91</v>
      </c>
      <c r="I18" s="58">
        <v>1080223.3599999999</v>
      </c>
      <c r="J18" s="54">
        <f t="shared" si="1"/>
        <v>2022769.27</v>
      </c>
      <c r="K18" s="58">
        <v>3860.94</v>
      </c>
      <c r="L18" s="58">
        <v>912076.35</v>
      </c>
      <c r="M18" s="59">
        <v>915937.29</v>
      </c>
      <c r="N18" s="60">
        <f t="shared" si="4"/>
        <v>1106831.98</v>
      </c>
      <c r="O18" s="48">
        <f t="shared" si="2"/>
        <v>4.0962885298605773E-3</v>
      </c>
      <c r="P18" s="49">
        <f t="shared" si="3"/>
        <v>1.9087396952594598E-3</v>
      </c>
    </row>
    <row r="19" spans="1:16" x14ac:dyDescent="0.2">
      <c r="B19" s="55"/>
      <c r="C19" s="50"/>
      <c r="D19" s="51"/>
      <c r="E19" s="41" t="s">
        <v>35</v>
      </c>
      <c r="F19" s="56" t="s">
        <v>36</v>
      </c>
      <c r="G19" s="57" t="s">
        <v>26</v>
      </c>
      <c r="H19" s="58">
        <v>561866.72</v>
      </c>
      <c r="I19" s="58">
        <v>436060.15999999997</v>
      </c>
      <c r="J19" s="54">
        <f t="shared" si="1"/>
        <v>997926.87999999989</v>
      </c>
      <c r="K19" s="58">
        <v>3319.3</v>
      </c>
      <c r="L19" s="58">
        <v>460963.84000000003</v>
      </c>
      <c r="M19" s="59">
        <v>464283.14</v>
      </c>
      <c r="N19" s="60">
        <f t="shared" si="4"/>
        <v>533643.73999999987</v>
      </c>
      <c r="O19" s="48">
        <f t="shared" si="2"/>
        <v>5.9076287700399847E-3</v>
      </c>
      <c r="P19" s="49">
        <f t="shared" si="3"/>
        <v>3.32619560262772E-3</v>
      </c>
    </row>
    <row r="20" spans="1:16" x14ac:dyDescent="0.2">
      <c r="B20" s="55"/>
      <c r="C20" s="50"/>
      <c r="D20" s="51"/>
      <c r="E20" s="41" t="s">
        <v>37</v>
      </c>
      <c r="F20" s="56" t="s">
        <v>38</v>
      </c>
      <c r="G20" s="57" t="s">
        <v>26</v>
      </c>
      <c r="H20" s="58">
        <v>842294.63</v>
      </c>
      <c r="I20" s="58">
        <v>343539.72</v>
      </c>
      <c r="J20" s="54">
        <f t="shared" si="1"/>
        <v>1185834.3500000001</v>
      </c>
      <c r="K20" s="58">
        <v>5318.08</v>
      </c>
      <c r="L20" s="58">
        <v>524770.30000000005</v>
      </c>
      <c r="M20" s="59">
        <v>530088.38</v>
      </c>
      <c r="N20" s="60">
        <f t="shared" si="4"/>
        <v>655745.97000000009</v>
      </c>
      <c r="O20" s="48">
        <f t="shared" si="2"/>
        <v>6.313800196019295E-3</v>
      </c>
      <c r="P20" s="49">
        <f t="shared" si="3"/>
        <v>4.4846735971175063E-3</v>
      </c>
    </row>
    <row r="21" spans="1:16" x14ac:dyDescent="0.2">
      <c r="B21" s="55"/>
      <c r="C21" s="50"/>
      <c r="D21" s="51"/>
      <c r="E21" s="41" t="s">
        <v>39</v>
      </c>
      <c r="F21" s="56" t="s">
        <v>40</v>
      </c>
      <c r="G21" s="57" t="s">
        <v>26</v>
      </c>
      <c r="H21" s="58">
        <v>186163.68</v>
      </c>
      <c r="I21" s="58">
        <v>209985.71</v>
      </c>
      <c r="J21" s="54">
        <f t="shared" si="1"/>
        <v>396149.39</v>
      </c>
      <c r="K21" s="58">
        <v>1372.97</v>
      </c>
      <c r="L21" s="58">
        <v>191545.25</v>
      </c>
      <c r="M21" s="59">
        <v>192918.22</v>
      </c>
      <c r="N21" s="60">
        <f t="shared" si="4"/>
        <v>203231.17</v>
      </c>
      <c r="O21" s="48">
        <f t="shared" si="2"/>
        <v>7.3750690789954306E-3</v>
      </c>
      <c r="P21" s="49">
        <f t="shared" si="3"/>
        <v>3.4657884996364629E-3</v>
      </c>
    </row>
    <row r="22" spans="1:16" x14ac:dyDescent="0.2">
      <c r="B22" s="55"/>
      <c r="C22" s="50"/>
      <c r="D22" s="51"/>
      <c r="E22" s="41" t="s">
        <v>41</v>
      </c>
      <c r="F22" s="56" t="s">
        <v>42</v>
      </c>
      <c r="G22" s="57" t="s">
        <v>26</v>
      </c>
      <c r="H22" s="58">
        <v>17999.96</v>
      </c>
      <c r="I22" s="58">
        <v>0</v>
      </c>
      <c r="J22" s="54">
        <f t="shared" si="1"/>
        <v>17999.96</v>
      </c>
      <c r="K22" s="58"/>
      <c r="L22" s="58"/>
      <c r="M22" s="59"/>
      <c r="N22" s="60">
        <f t="shared" si="4"/>
        <v>17999.96</v>
      </c>
      <c r="O22" s="48">
        <f t="shared" si="2"/>
        <v>0</v>
      </c>
      <c r="P22" s="49">
        <f t="shared" si="3"/>
        <v>0</v>
      </c>
    </row>
    <row r="23" spans="1:16" x14ac:dyDescent="0.2">
      <c r="B23" s="55"/>
      <c r="C23" s="50"/>
      <c r="D23" s="51"/>
      <c r="E23" s="41" t="s">
        <v>43</v>
      </c>
      <c r="F23" s="56" t="s">
        <v>44</v>
      </c>
      <c r="G23" s="57" t="s">
        <v>26</v>
      </c>
      <c r="H23" s="58">
        <v>999.96</v>
      </c>
      <c r="I23" s="58">
        <v>0</v>
      </c>
      <c r="J23" s="54">
        <f t="shared" si="1"/>
        <v>999.96</v>
      </c>
      <c r="K23" s="58"/>
      <c r="L23" s="58"/>
      <c r="M23" s="59"/>
      <c r="N23" s="60">
        <f t="shared" si="4"/>
        <v>999.96</v>
      </c>
      <c r="O23" s="48">
        <f t="shared" si="2"/>
        <v>0</v>
      </c>
      <c r="P23" s="49">
        <v>0</v>
      </c>
    </row>
    <row r="24" spans="1:16" x14ac:dyDescent="0.2">
      <c r="B24" s="55"/>
      <c r="C24" s="50"/>
      <c r="D24" s="51"/>
      <c r="E24" s="41" t="s">
        <v>45</v>
      </c>
      <c r="F24" s="56" t="s">
        <v>46</v>
      </c>
      <c r="G24" s="57" t="s">
        <v>26</v>
      </c>
      <c r="H24" s="58">
        <v>632032.32999999996</v>
      </c>
      <c r="I24" s="58">
        <v>1894146.9100000001</v>
      </c>
      <c r="J24" s="54">
        <f t="shared" si="1"/>
        <v>2526179.2400000002</v>
      </c>
      <c r="K24" s="58">
        <v>30467.96</v>
      </c>
      <c r="L24" s="58">
        <v>409845.55</v>
      </c>
      <c r="M24" s="59">
        <v>573579.29</v>
      </c>
      <c r="N24" s="60">
        <f t="shared" si="4"/>
        <v>1952599.9500000002</v>
      </c>
      <c r="O24" s="48">
        <f t="shared" si="2"/>
        <v>4.820633147041703E-2</v>
      </c>
      <c r="P24" s="49">
        <f>K24/J24</f>
        <v>1.2060886067609357E-2</v>
      </c>
    </row>
    <row r="25" spans="1:16" x14ac:dyDescent="0.2">
      <c r="B25" s="55"/>
      <c r="C25" s="50"/>
      <c r="D25" s="51"/>
      <c r="E25" s="41" t="s">
        <v>47</v>
      </c>
      <c r="F25" s="56" t="s">
        <v>46</v>
      </c>
      <c r="G25" s="57" t="s">
        <v>26</v>
      </c>
      <c r="H25" s="58">
        <v>14712270.08</v>
      </c>
      <c r="I25" s="58">
        <v>15636613.98</v>
      </c>
      <c r="J25" s="54">
        <f t="shared" si="1"/>
        <v>30348884.060000002</v>
      </c>
      <c r="K25" s="58">
        <v>49317.91</v>
      </c>
      <c r="L25" s="58">
        <v>14434404.23</v>
      </c>
      <c r="M25" s="59">
        <v>14486487.689999999</v>
      </c>
      <c r="N25" s="60">
        <f t="shared" si="4"/>
        <v>15862396.370000003</v>
      </c>
      <c r="O25" s="48">
        <f t="shared" si="2"/>
        <v>3.352161816757513E-3</v>
      </c>
      <c r="P25" s="49">
        <f>K25/J25</f>
        <v>1.6250320737493371E-3</v>
      </c>
    </row>
    <row r="26" spans="1:16" x14ac:dyDescent="0.2">
      <c r="B26" s="55"/>
      <c r="C26" s="50"/>
      <c r="D26" s="51"/>
      <c r="E26" s="41" t="s">
        <v>48</v>
      </c>
      <c r="F26" s="56" t="s">
        <v>49</v>
      </c>
      <c r="G26" s="57" t="s">
        <v>26</v>
      </c>
      <c r="H26" s="58">
        <v>426763.21</v>
      </c>
      <c r="I26" s="58">
        <v>601669.5</v>
      </c>
      <c r="J26" s="54">
        <f t="shared" si="1"/>
        <v>1028432.71</v>
      </c>
      <c r="K26" s="58">
        <v>2870.92</v>
      </c>
      <c r="L26" s="58">
        <v>473366.01</v>
      </c>
      <c r="M26" s="59">
        <v>476236.93</v>
      </c>
      <c r="N26" s="60">
        <f t="shared" si="4"/>
        <v>552195.78</v>
      </c>
      <c r="O26" s="48">
        <f t="shared" si="2"/>
        <v>6.7271965641087011E-3</v>
      </c>
      <c r="P26" s="49">
        <f>K26/J26</f>
        <v>2.7915487052137811E-3</v>
      </c>
    </row>
    <row r="27" spans="1:16" s="69" customFormat="1" x14ac:dyDescent="0.2">
      <c r="A27" s="61"/>
      <c r="B27" s="62"/>
      <c r="C27" s="63" t="s">
        <v>50</v>
      </c>
      <c r="D27" s="64"/>
      <c r="E27" s="65">
        <v>0</v>
      </c>
      <c r="F27" s="65">
        <v>0</v>
      </c>
      <c r="G27" s="65">
        <v>0</v>
      </c>
      <c r="H27" s="66">
        <f>SUM(H14:H26)</f>
        <v>28374937.000000004</v>
      </c>
      <c r="I27" s="66">
        <f t="shared" ref="I27:N27" si="5">SUM(I14:I26)</f>
        <v>28786160.450000003</v>
      </c>
      <c r="J27" s="66">
        <f t="shared" si="5"/>
        <v>57161097.450000003</v>
      </c>
      <c r="K27" s="66">
        <f t="shared" si="5"/>
        <v>115766.23</v>
      </c>
      <c r="L27" s="66">
        <f t="shared" si="5"/>
        <v>25374873.180000003</v>
      </c>
      <c r="M27" s="66">
        <f t="shared" si="5"/>
        <v>25630507.140000001</v>
      </c>
      <c r="N27" s="66">
        <f t="shared" si="5"/>
        <v>31530590.31000001</v>
      </c>
      <c r="O27" s="67"/>
      <c r="P27" s="68"/>
    </row>
    <row r="28" spans="1:16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6" ht="14.25" x14ac:dyDescent="0.2">
      <c r="B29" s="70" t="s">
        <v>51</v>
      </c>
      <c r="G29" s="4"/>
      <c r="H29" s="4"/>
      <c r="I29" s="4"/>
      <c r="J29" s="4"/>
      <c r="K29" s="4"/>
      <c r="L29" s="4"/>
      <c r="M29" s="4"/>
      <c r="N29" s="71"/>
    </row>
    <row r="30" spans="1:16" x14ac:dyDescent="0.2">
      <c r="J30" s="72"/>
      <c r="N30" s="72"/>
    </row>
    <row r="32" spans="1:16" x14ac:dyDescent="0.2">
      <c r="K32" s="73"/>
      <c r="L32" s="73"/>
      <c r="M32" s="73"/>
    </row>
    <row r="33" spans="4:14" ht="12.75" customHeight="1" x14ac:dyDescent="0.2">
      <c r="D33" s="74"/>
      <c r="E33" s="75"/>
      <c r="F33" s="75"/>
      <c r="G33" s="74"/>
      <c r="H33" s="4"/>
      <c r="I33" s="4"/>
      <c r="J33" s="4"/>
      <c r="K33" s="4"/>
      <c r="L33" s="76"/>
      <c r="M33" s="4"/>
      <c r="N33" s="4"/>
    </row>
    <row r="34" spans="4:14" ht="12.75" customHeight="1" x14ac:dyDescent="0.2">
      <c r="D34" s="77"/>
      <c r="E34" s="77"/>
      <c r="F34" s="77"/>
      <c r="G34" s="74"/>
      <c r="I34" s="4"/>
      <c r="J34" s="4"/>
      <c r="K34" s="4"/>
      <c r="L34" s="76"/>
      <c r="M34" s="4"/>
      <c r="N34" s="4"/>
    </row>
  </sheetData>
  <mergeCells count="14">
    <mergeCell ref="B11:D11"/>
    <mergeCell ref="C12:D12"/>
    <mergeCell ref="C15:D15"/>
    <mergeCell ref="C27:D27"/>
    <mergeCell ref="O27:P27"/>
    <mergeCell ref="D34:F34"/>
    <mergeCell ref="B1:P3"/>
    <mergeCell ref="B4:P4"/>
    <mergeCell ref="B8:D10"/>
    <mergeCell ref="E8:E10"/>
    <mergeCell ref="G8:G10"/>
    <mergeCell ref="H8:M8"/>
    <mergeCell ref="N8:N9"/>
    <mergeCell ref="O8:P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8" xr:uid="{30160EF7-323D-497D-B8E8-4592DCC42FDA}"/>
  </dataValidations>
  <printOptions horizontalCentered="1"/>
  <pageMargins left="1" right="1" top="1" bottom="1" header="0.5" footer="0.5"/>
  <pageSetup scale="55" fitToHeight="0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2022-10-19T18:19:47Z</dcterms:created>
  <dcterms:modified xsi:type="dcterms:W3CDTF">2022-10-19T18:20:23Z</dcterms:modified>
</cp:coreProperties>
</file>